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t012\Desktop\"/>
    </mc:Choice>
  </mc:AlternateContent>
  <xr:revisionPtr revIDLastSave="0" documentId="13_ncr:1_{09EFD612-80A9-4429-A720-6B2FE1DFA3D1}" xr6:coauthVersionLast="47" xr6:coauthVersionMax="47" xr10:uidLastSave="{00000000-0000-0000-0000-000000000000}"/>
  <bookViews>
    <workbookView xWindow="28680" yWindow="-120" windowWidth="29040" windowHeight="17640" xr2:uid="{0136FE0C-A9CD-4096-933E-DC9C74CDC299}"/>
  </bookViews>
  <sheets>
    <sheet name="Calculation" sheetId="2" r:id="rId1"/>
    <sheet name="Fringe Rate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2" l="1"/>
  <c r="B6" i="2" s="1"/>
  <c r="B7" i="2" s="1"/>
  <c r="B8" i="2" l="1"/>
</calcChain>
</file>

<file path=xl/sharedStrings.xml><?xml version="1.0" encoding="utf-8"?>
<sst xmlns="http://schemas.openxmlformats.org/spreadsheetml/2006/main" count="23" uniqueCount="21">
  <si>
    <t>FY23</t>
  </si>
  <si>
    <t>FY22</t>
  </si>
  <si>
    <t>FY21</t>
  </si>
  <si>
    <t>FY20</t>
  </si>
  <si>
    <t>Full-time Salary</t>
  </si>
  <si>
    <t>Grad Assistant</t>
  </si>
  <si>
    <t>Student Hourly</t>
  </si>
  <si>
    <t>Hourly</t>
  </si>
  <si>
    <t>SalSumAL</t>
  </si>
  <si>
    <t>Enter Gross Salary Expense (salary + fringe)</t>
  </si>
  <si>
    <t>Select employee type</t>
  </si>
  <si>
    <t>Select fiscal year</t>
  </si>
  <si>
    <t>Fringe Rate</t>
  </si>
  <si>
    <t>Salary</t>
  </si>
  <si>
    <t>Fringe</t>
  </si>
  <si>
    <t>Total</t>
  </si>
  <si>
    <t>FY19</t>
  </si>
  <si>
    <t>FY18</t>
  </si>
  <si>
    <t>FY17</t>
  </si>
  <si>
    <t>FY16</t>
  </si>
  <si>
    <t>FY15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</si>
</sst>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2" applyNumberFormat="1" applyFont="1"/>
    <xf numFmtId="43" fontId="2" fillId="0" borderId="0" xfId="1" applyFont="1" applyProtection="1">
      <protection locked="0"/>
    </xf>
    <xf numFmtId="0" fontId="2" fillId="0" borderId="0" xfId="0" applyFont="1" applyProtection="1">
      <protection locked="0"/>
    </xf>
    <xf numFmtId="43" fontId="2" fillId="2" borderId="0" xfId="1" applyFont="1" applyFill="1" applyProtection="1">
      <protection locked="0"/>
    </xf>
    <xf numFmtId="43" fontId="2" fillId="2" borderId="0" xfId="1" applyFont="1" applyFill="1" applyAlignment="1" applyProtection="1">
      <alignment horizontal="center"/>
      <protection locked="0"/>
    </xf>
    <xf numFmtId="10" fontId="2" fillId="0" borderId="0" xfId="2" applyNumberFormat="1" applyFont="1" applyProtection="1"/>
    <xf numFmtId="43" fontId="2" fillId="0" borderId="0" xfId="1" applyFont="1" applyProtection="1"/>
    <xf numFmtId="43" fontId="2" fillId="0" borderId="1" xfId="1" applyFont="1" applyBorder="1" applyProtection="1"/>
    <xf numFmtId="10" fontId="2" fillId="0" borderId="0" xfId="2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D5218-3F1C-4F82-9F30-A6563A179F1A}">
  <dimension ref="A1:B8"/>
  <sheetViews>
    <sheetView tabSelected="1" workbookViewId="0">
      <selection activeCell="B24" sqref="B24"/>
    </sheetView>
  </sheetViews>
  <sheetFormatPr defaultRowHeight="15" x14ac:dyDescent="0.25"/>
  <cols>
    <col min="1" max="1" width="39.7109375" style="5" bestFit="1" customWidth="1"/>
    <col min="2" max="2" width="18.42578125" style="4" customWidth="1"/>
    <col min="3" max="16384" width="9.140625" style="5"/>
  </cols>
  <sheetData>
    <row r="1" spans="1:2" x14ac:dyDescent="0.25">
      <c r="A1" s="5" t="s">
        <v>9</v>
      </c>
      <c r="B1" s="6">
        <v>1500</v>
      </c>
    </row>
    <row r="2" spans="1:2" x14ac:dyDescent="0.25">
      <c r="A2" s="5" t="s">
        <v>10</v>
      </c>
      <c r="B2" s="7" t="s">
        <v>7</v>
      </c>
    </row>
    <row r="3" spans="1:2" x14ac:dyDescent="0.25">
      <c r="A3" s="5" t="s">
        <v>11</v>
      </c>
      <c r="B3" s="7" t="s">
        <v>0</v>
      </c>
    </row>
    <row r="5" spans="1:2" x14ac:dyDescent="0.25">
      <c r="A5" s="5" t="s">
        <v>12</v>
      </c>
      <c r="B5" s="8">
        <f>VLOOKUP(B2,'Fringe Rates'!A:K,MATCH(B3,'Fringe Rates'!A1:K1,0),FALSE)</f>
        <v>7.0999999999999994E-2</v>
      </c>
    </row>
    <row r="6" spans="1:2" x14ac:dyDescent="0.25">
      <c r="A6" s="5" t="s">
        <v>13</v>
      </c>
      <c r="B6" s="9">
        <f>ROUND(B1/(1+B5),2)</f>
        <v>1400.56</v>
      </c>
    </row>
    <row r="7" spans="1:2" x14ac:dyDescent="0.25">
      <c r="A7" s="5" t="s">
        <v>14</v>
      </c>
      <c r="B7" s="9">
        <f>ROUND(B6*B5,2)</f>
        <v>99.44</v>
      </c>
    </row>
    <row r="8" spans="1:2" x14ac:dyDescent="0.25">
      <c r="A8" s="5" t="s">
        <v>15</v>
      </c>
      <c r="B8" s="10">
        <f>SUM(B6:B7)</f>
        <v>1500</v>
      </c>
    </row>
  </sheetData>
  <sheetProtection sheet="1" objects="1" scenarios="1"/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977FAE0-8312-4669-B770-5BF40A649B92}">
          <x14:formula1>
            <xm:f>'Fringe Rates'!$A$2:$A$6</xm:f>
          </x14:formula1>
          <xm:sqref>B2</xm:sqref>
        </x14:dataValidation>
        <x14:dataValidation type="list" allowBlank="1" showInputMessage="1" showErrorMessage="1" xr:uid="{8858C76B-2C1B-4BA6-AD8D-46A077D1520D}">
          <x14:formula1>
            <xm:f>'Fringe Rates'!$B$1:$K$1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5178C-8DB6-4377-85E5-63628D20A4D8}">
  <dimension ref="A1:K6"/>
  <sheetViews>
    <sheetView workbookViewId="0">
      <selection activeCell="I18" sqref="I18"/>
    </sheetView>
  </sheetViews>
  <sheetFormatPr defaultRowHeight="15" x14ac:dyDescent="0.25"/>
  <cols>
    <col min="1" max="1" width="15" style="1" bestFit="1" customWidth="1"/>
    <col min="2" max="2" width="1.5703125" style="3" customWidth="1"/>
    <col min="3" max="11" width="9.140625" style="3"/>
    <col min="12" max="16384" width="9.140625" style="1"/>
  </cols>
  <sheetData>
    <row r="1" spans="1:11" s="2" customFormat="1" x14ac:dyDescent="0.25">
      <c r="B1" s="11"/>
      <c r="C1" s="11" t="s">
        <v>0</v>
      </c>
      <c r="D1" s="11" t="s">
        <v>1</v>
      </c>
      <c r="E1" s="11" t="s">
        <v>2</v>
      </c>
      <c r="F1" s="11" t="s">
        <v>3</v>
      </c>
      <c r="G1" s="11" t="s">
        <v>16</v>
      </c>
      <c r="H1" s="11" t="s">
        <v>17</v>
      </c>
      <c r="I1" s="11" t="s">
        <v>18</v>
      </c>
      <c r="J1" s="11" t="s">
        <v>19</v>
      </c>
      <c r="K1" s="11" t="s">
        <v>20</v>
      </c>
    </row>
    <row r="2" spans="1:11" x14ac:dyDescent="0.25">
      <c r="A2" s="1" t="s">
        <v>4</v>
      </c>
      <c r="C2" s="3">
        <v>0.308</v>
      </c>
      <c r="D2" s="3">
        <v>0.28170000000000001</v>
      </c>
      <c r="E2" s="3">
        <v>0.30070000000000002</v>
      </c>
      <c r="F2" s="3">
        <v>0.2727</v>
      </c>
      <c r="G2" s="3">
        <v>0.2873</v>
      </c>
      <c r="H2" s="3">
        <v>0.30980000000000002</v>
      </c>
      <c r="I2" s="3">
        <v>0.28710000000000002</v>
      </c>
      <c r="J2" s="3">
        <v>0.25600000000000001</v>
      </c>
      <c r="K2" s="3">
        <v>0.25600000000000001</v>
      </c>
    </row>
    <row r="3" spans="1:11" x14ac:dyDescent="0.25">
      <c r="A3" s="1" t="s">
        <v>5</v>
      </c>
      <c r="C3" s="3">
        <v>5.8000000000000003E-2</v>
      </c>
      <c r="D3" s="3">
        <v>5.8200000000000002E-2</v>
      </c>
      <c r="E3" s="3">
        <v>6.7599999999999993E-2</v>
      </c>
      <c r="F3" s="3">
        <v>6.6100000000000006E-2</v>
      </c>
      <c r="G3" s="3">
        <v>5.8400000000000001E-2</v>
      </c>
      <c r="H3" s="3">
        <v>5.9499999999999997E-2</v>
      </c>
      <c r="I3" s="3">
        <v>6.6799999999999998E-2</v>
      </c>
      <c r="J3" s="3">
        <v>3.6999999999999998E-2</v>
      </c>
      <c r="K3" s="3">
        <v>3.6999999999999998E-2</v>
      </c>
    </row>
    <row r="4" spans="1:11" x14ac:dyDescent="0.25">
      <c r="A4" s="1" t="s">
        <v>6</v>
      </c>
      <c r="C4" s="3">
        <v>1E-3</v>
      </c>
      <c r="D4" s="3">
        <v>5.3E-3</v>
      </c>
      <c r="E4" s="3">
        <v>3.5000000000000001E-3</v>
      </c>
      <c r="F4" s="3">
        <v>5.0000000000000001E-4</v>
      </c>
      <c r="G4" s="3">
        <v>2E-3</v>
      </c>
      <c r="H4" s="3">
        <v>3.8E-3</v>
      </c>
      <c r="I4" s="3">
        <v>2E-3</v>
      </c>
      <c r="J4" s="3">
        <v>1E-3</v>
      </c>
      <c r="K4" s="3">
        <v>1E-3</v>
      </c>
    </row>
    <row r="5" spans="1:11" x14ac:dyDescent="0.25">
      <c r="A5" s="1" t="s">
        <v>7</v>
      </c>
      <c r="C5" s="3">
        <v>7.0999999999999994E-2</v>
      </c>
      <c r="D5" s="3">
        <v>7.8399999999999997E-2</v>
      </c>
      <c r="E5" s="3">
        <v>7.5499999999999998E-2</v>
      </c>
      <c r="F5" s="3">
        <v>5.4899999999999997E-2</v>
      </c>
      <c r="G5" s="3">
        <v>5.9700000000000003E-2</v>
      </c>
      <c r="H5" s="3">
        <v>5.74E-2</v>
      </c>
      <c r="I5" s="3">
        <v>6.2600000000000003E-2</v>
      </c>
      <c r="J5" s="3">
        <v>5.7000000000000002E-2</v>
      </c>
      <c r="K5" s="3">
        <v>5.7000000000000002E-2</v>
      </c>
    </row>
    <row r="6" spans="1:11" x14ac:dyDescent="0.25">
      <c r="A6" s="1" t="s">
        <v>8</v>
      </c>
      <c r="C6" s="3">
        <v>0.16500000000000001</v>
      </c>
      <c r="D6" s="3">
        <v>0.1686</v>
      </c>
      <c r="E6" s="3">
        <v>0.1661</v>
      </c>
      <c r="F6" s="3">
        <v>0.15859999999999999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</vt:lpstr>
      <vt:lpstr>Fringe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Jeffie L Thomas</dc:creator>
  <cp:lastModifiedBy>Jeffie L Thomas</cp:lastModifiedBy>
  <dcterms:created xsi:type="dcterms:W3CDTF">2022-11-16T15:15:33Z</dcterms:created>
  <dcterms:modified xsi:type="dcterms:W3CDTF">2022-11-16T15:39:32Z</dcterms:modified>
</cp:coreProperties>
</file>